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Y:\mth_103\grading\"/>
    </mc:Choice>
  </mc:AlternateContent>
  <xr:revisionPtr revIDLastSave="0" documentId="13_ncr:1_{8C5F89D4-14D6-4535-A549-65F77563D86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urse Grades" sheetId="1" r:id="rId1"/>
    <sheet name="Scale" sheetId="2" r:id="rId2"/>
    <sheet name="Conditions and Restric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I9" i="1"/>
  <c r="J9" i="1"/>
  <c r="AC4" i="1" l="1"/>
  <c r="Q9" i="1" l="1"/>
  <c r="R9" i="1"/>
  <c r="S9" i="1"/>
  <c r="P9" i="1"/>
  <c r="C4" i="1" l="1"/>
  <c r="C9" i="1" l="1"/>
  <c r="D9" i="1"/>
  <c r="E9" i="1"/>
  <c r="F9" i="1"/>
  <c r="G9" i="1"/>
  <c r="H9" i="1"/>
  <c r="B9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D4" i="1"/>
  <c r="AE4" i="1"/>
  <c r="AF4" i="1"/>
  <c r="AG4" i="1"/>
  <c r="AH4" i="1"/>
  <c r="AI4" i="1"/>
  <c r="AJ4" i="1"/>
  <c r="AK4" i="1"/>
  <c r="D4" i="1"/>
  <c r="E4" i="1"/>
  <c r="F4" i="1"/>
  <c r="G4" i="1"/>
  <c r="H4" i="1"/>
  <c r="I4" i="1"/>
  <c r="J4" i="1"/>
  <c r="B4" i="1"/>
  <c r="E19" i="1" l="1"/>
  <c r="E18" i="1"/>
  <c r="E14" i="1"/>
  <c r="E15" i="1"/>
  <c r="E12" i="1"/>
  <c r="E13" i="1"/>
  <c r="S12" i="1" l="1"/>
  <c r="S13" i="1"/>
  <c r="S14" i="1" s="1"/>
</calcChain>
</file>

<file path=xl/sharedStrings.xml><?xml version="1.0" encoding="utf-8"?>
<sst xmlns="http://schemas.openxmlformats.org/spreadsheetml/2006/main" count="82" uniqueCount="77">
  <si>
    <t>Grade</t>
  </si>
  <si>
    <t>Max</t>
  </si>
  <si>
    <t>Qz 1</t>
  </si>
  <si>
    <t>Qz 2</t>
  </si>
  <si>
    <t>Qz 3</t>
  </si>
  <si>
    <t>Qz 4</t>
  </si>
  <si>
    <t>Qz 5</t>
  </si>
  <si>
    <t>Qz 6</t>
  </si>
  <si>
    <t>Qz 7</t>
  </si>
  <si>
    <t>Hw 1</t>
  </si>
  <si>
    <t>Hw 2</t>
  </si>
  <si>
    <t>Hw 3</t>
  </si>
  <si>
    <t>Hw 4</t>
  </si>
  <si>
    <t>Hw 5</t>
  </si>
  <si>
    <t>Hw 6</t>
  </si>
  <si>
    <t>Hw 7</t>
  </si>
  <si>
    <t>Hw 8</t>
  </si>
  <si>
    <t>Hw 9</t>
  </si>
  <si>
    <t>Hw 10</t>
  </si>
  <si>
    <t>Hw 11</t>
  </si>
  <si>
    <t>Hw 12</t>
  </si>
  <si>
    <t>Hw 13</t>
  </si>
  <si>
    <t>Hw 14</t>
  </si>
  <si>
    <t>Hw 15</t>
  </si>
  <si>
    <t>Hw 16</t>
  </si>
  <si>
    <t>Hw 17</t>
  </si>
  <si>
    <t>Hw 18</t>
  </si>
  <si>
    <t>Hw 19</t>
  </si>
  <si>
    <t>Hw 20</t>
  </si>
  <si>
    <t>Hw 21</t>
  </si>
  <si>
    <t>Hw 22</t>
  </si>
  <si>
    <t>Hw 23</t>
  </si>
  <si>
    <t>Hw 24</t>
  </si>
  <si>
    <t>Hw 25</t>
  </si>
  <si>
    <t>Hw 26</t>
  </si>
  <si>
    <t>Hw 27</t>
  </si>
  <si>
    <t>Hw 28</t>
  </si>
  <si>
    <t>Hw 29</t>
  </si>
  <si>
    <t>Hw 30</t>
  </si>
  <si>
    <t>Hw 31</t>
  </si>
  <si>
    <t>Hw 32</t>
  </si>
  <si>
    <t>E2</t>
  </si>
  <si>
    <t>E1</t>
  </si>
  <si>
    <t>Final</t>
  </si>
  <si>
    <t>Hw %</t>
  </si>
  <si>
    <t>HW % Complete</t>
  </si>
  <si>
    <t>Qz % (0 dropped)</t>
  </si>
  <si>
    <t>Qz % Complete (0 dropped)</t>
  </si>
  <si>
    <t>Qz % (2 dropped)</t>
  </si>
  <si>
    <t>Qz % Complete (2 dropped)</t>
  </si>
  <si>
    <t>Grade (% min)</t>
  </si>
  <si>
    <t>Total (100%)</t>
  </si>
  <si>
    <t>Grade Scale</t>
  </si>
  <si>
    <t>Quiz Setup and Limitations</t>
  </si>
  <si>
    <t>Quizzes left blank will not drop. Make sure to have a 0 in their quiz spot for correct calculations</t>
  </si>
  <si>
    <t>Does not recognize "x" for excused exams or quizzes. Please fix these manually.</t>
  </si>
  <si>
    <t>2nd dropped quiz</t>
  </si>
  <si>
    <t>1st dropped quiz</t>
  </si>
  <si>
    <t>Count?</t>
  </si>
  <si>
    <t>Kick off Calculations</t>
  </si>
  <si>
    <t>Course Grade Calculations</t>
  </si>
  <si>
    <t>Course Grade %</t>
  </si>
  <si>
    <t>Overall Course Grade</t>
  </si>
  <si>
    <t>Course Grade % with 2 dropped quizzes</t>
  </si>
  <si>
    <t>Homeworks</t>
  </si>
  <si>
    <t>Quizzes</t>
  </si>
  <si>
    <t>Exams</t>
  </si>
  <si>
    <t>E3</t>
  </si>
  <si>
    <t xml:space="preserve">Each quiz must be worth a maximum of 20 points. </t>
  </si>
  <si>
    <t>This is a new gradebook and may contain mistakes. Grades calculated here are not binding and are not guaranteed by the department.</t>
  </si>
  <si>
    <t>Hw 33</t>
  </si>
  <si>
    <t>Hw 34</t>
  </si>
  <si>
    <t>Hw 35</t>
  </si>
  <si>
    <t>Hw 36</t>
  </si>
  <si>
    <t>Qz 8</t>
  </si>
  <si>
    <t>Qz 9</t>
  </si>
  <si>
    <t>Must have 9 quizzes throughout the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</si>
</sst>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2D0B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15" applyNumberFormat="0" applyAlignment="0" applyProtection="0"/>
    <xf numFmtId="0" fontId="14" fillId="13" borderId="16" applyNumberFormat="0" applyAlignment="0" applyProtection="0"/>
    <xf numFmtId="0" fontId="15" fillId="13" borderId="15" applyNumberFormat="0" applyAlignment="0" applyProtection="0"/>
    <xf numFmtId="0" fontId="16" fillId="0" borderId="17" applyNumberFormat="0" applyFill="0" applyAlignment="0" applyProtection="0"/>
    <xf numFmtId="0" fontId="17" fillId="14" borderId="18" applyNumberFormat="0" applyAlignment="0" applyProtection="0"/>
    <xf numFmtId="0" fontId="18" fillId="0" borderId="0" applyNumberFormat="0" applyFill="0" applyBorder="0" applyAlignment="0" applyProtection="0"/>
    <xf numFmtId="0" fontId="1" fillId="15" borderId="19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0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Protection="0">
      <alignment vertical="top" wrapText="1"/>
    </xf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right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6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left" vertical="center"/>
    </xf>
    <xf numFmtId="0" fontId="0" fillId="8" borderId="9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4" xfId="0" applyFill="1" applyBorder="1"/>
    <xf numFmtId="0" fontId="0" fillId="8" borderId="10" xfId="0" applyFill="1" applyBorder="1"/>
    <xf numFmtId="0" fontId="4" fillId="5" borderId="5" xfId="0" applyFont="1" applyFill="1" applyBorder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right"/>
      <protection locked="0"/>
    </xf>
    <xf numFmtId="0" fontId="0" fillId="0" borderId="0" xfId="0"/>
    <xf numFmtId="0" fontId="0" fillId="8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4" fillId="5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right"/>
      <protection locked="0"/>
    </xf>
    <xf numFmtId="10" fontId="0" fillId="7" borderId="1" xfId="1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0" fillId="0" borderId="1" xfId="1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0" fontId="4" fillId="2" borderId="1" xfId="0" applyFont="1" applyFill="1" applyBorder="1" applyAlignment="1">
      <alignment horizontal="right" vertical="center"/>
    </xf>
    <xf numFmtId="164" fontId="5" fillId="7" borderId="1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2" borderId="5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te" xfId="15" builtinId="10" customBuiltin="1"/>
    <cellStyle name="Output" xfId="10" builtinId="21" customBuiltin="1"/>
    <cellStyle name="Percent" xfId="1" builtinId="5"/>
    <cellStyle name="Title 2" xfId="42" xr:uid="{00000000-0005-0000-0000-000029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7"/>
  <sheetViews>
    <sheetView showGridLines="0" tabSelected="1" topLeftCell="B1" zoomScale="115" zoomScaleNormal="115" workbookViewId="0">
      <selection activeCell="AF15" sqref="AF15"/>
    </sheetView>
  </sheetViews>
  <sheetFormatPr defaultRowHeight="15" x14ac:dyDescent="0.25"/>
  <cols>
    <col min="1" max="1" width="12.42578125" customWidth="1"/>
    <col min="2" max="10" width="5.28515625" bestFit="1" customWidth="1"/>
    <col min="11" max="28" width="6.28515625" bestFit="1" customWidth="1"/>
    <col min="29" max="35" width="6.28515625" customWidth="1"/>
    <col min="36" max="37" width="6.28515625" hidden="1" customWidth="1"/>
    <col min="38" max="38" width="2.28515625" customWidth="1"/>
  </cols>
  <sheetData>
    <row r="1" spans="1:38" x14ac:dyDescent="0.25">
      <c r="A1" s="25" t="s">
        <v>64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6" t="s">
        <v>29</v>
      </c>
      <c r="W1" s="6" t="s">
        <v>30</v>
      </c>
      <c r="X1" s="6" t="s">
        <v>31</v>
      </c>
      <c r="Y1" s="6" t="s">
        <v>32</v>
      </c>
      <c r="Z1" s="6" t="s">
        <v>33</v>
      </c>
      <c r="AA1" s="6" t="s">
        <v>34</v>
      </c>
      <c r="AB1" s="6" t="s">
        <v>35</v>
      </c>
      <c r="AC1" s="6" t="s">
        <v>36</v>
      </c>
      <c r="AD1" s="6" t="s">
        <v>37</v>
      </c>
      <c r="AE1" s="6" t="s">
        <v>38</v>
      </c>
      <c r="AF1" s="6" t="s">
        <v>39</v>
      </c>
      <c r="AG1" s="6" t="s">
        <v>40</v>
      </c>
      <c r="AH1" s="6" t="s">
        <v>70</v>
      </c>
      <c r="AI1" s="6" t="s">
        <v>71</v>
      </c>
      <c r="AJ1" s="6" t="s">
        <v>72</v>
      </c>
      <c r="AK1" s="6" t="s">
        <v>73</v>
      </c>
      <c r="AL1" s="22"/>
    </row>
    <row r="2" spans="1:38" x14ac:dyDescent="0.2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16"/>
    </row>
    <row r="3" spans="1:38" x14ac:dyDescent="0.25">
      <c r="A3" s="9" t="s">
        <v>1</v>
      </c>
      <c r="B3" s="30">
        <v>5</v>
      </c>
      <c r="C3" s="30">
        <v>10</v>
      </c>
      <c r="D3" s="30">
        <v>11</v>
      </c>
      <c r="E3" s="30">
        <v>13</v>
      </c>
      <c r="F3" s="30">
        <v>10</v>
      </c>
      <c r="G3" s="30">
        <v>12</v>
      </c>
      <c r="H3" s="30">
        <v>13</v>
      </c>
      <c r="I3" s="30">
        <v>16</v>
      </c>
      <c r="J3" s="30">
        <v>15</v>
      </c>
      <c r="K3" s="30">
        <v>13</v>
      </c>
      <c r="L3" s="30">
        <v>15</v>
      </c>
      <c r="M3" s="30">
        <v>11</v>
      </c>
      <c r="N3" s="30">
        <v>10</v>
      </c>
      <c r="O3" s="30">
        <v>14</v>
      </c>
      <c r="P3" s="30">
        <v>9</v>
      </c>
      <c r="Q3" s="30">
        <v>15</v>
      </c>
      <c r="R3" s="30">
        <v>12</v>
      </c>
      <c r="S3" s="30">
        <v>16</v>
      </c>
      <c r="T3" s="30">
        <v>15</v>
      </c>
      <c r="U3" s="30">
        <v>11</v>
      </c>
      <c r="V3" s="30">
        <v>16</v>
      </c>
      <c r="W3" s="30">
        <v>21</v>
      </c>
      <c r="X3" s="30">
        <v>15</v>
      </c>
      <c r="Y3" s="30">
        <v>13</v>
      </c>
      <c r="Z3" s="30">
        <v>13</v>
      </c>
      <c r="AA3" s="30">
        <v>11</v>
      </c>
      <c r="AB3" s="30">
        <v>11</v>
      </c>
      <c r="AC3" s="10">
        <v>18</v>
      </c>
      <c r="AD3" s="10">
        <v>11</v>
      </c>
      <c r="AE3" s="10">
        <v>10</v>
      </c>
      <c r="AF3" s="10">
        <v>15</v>
      </c>
      <c r="AG3" s="10">
        <v>13</v>
      </c>
      <c r="AH3" s="10">
        <v>7</v>
      </c>
      <c r="AI3" s="10">
        <v>11</v>
      </c>
      <c r="AJ3" s="10"/>
      <c r="AK3" s="10"/>
      <c r="AL3" s="16"/>
    </row>
    <row r="4" spans="1:38" hidden="1" x14ac:dyDescent="0.25">
      <c r="A4" s="11" t="s">
        <v>58</v>
      </c>
      <c r="B4" s="12">
        <f>IF(LEN(B2)&gt;0,B3,0)</f>
        <v>0</v>
      </c>
      <c r="C4" s="12">
        <f>IF(LEN(C2)&gt;0,C3,0)</f>
        <v>0</v>
      </c>
      <c r="D4" s="12">
        <f t="shared" ref="D4:K4" si="0">IF(LEN(D2)&gt;0,D3,0)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ref="L4" si="1">IF(LEN(L2)&gt;0,L3,0)</f>
        <v>0</v>
      </c>
      <c r="M4" s="12">
        <f t="shared" ref="M4" si="2">IF(LEN(M2)&gt;0,M3,0)</f>
        <v>0</v>
      </c>
      <c r="N4" s="12">
        <f t="shared" ref="N4" si="3">IF(LEN(N2)&gt;0,N3,0)</f>
        <v>0</v>
      </c>
      <c r="O4" s="12">
        <f t="shared" ref="O4" si="4">IF(LEN(O2)&gt;0,O3,0)</f>
        <v>0</v>
      </c>
      <c r="P4" s="12">
        <f t="shared" ref="P4" si="5">IF(LEN(P2)&gt;0,P3,0)</f>
        <v>0</v>
      </c>
      <c r="Q4" s="12">
        <f t="shared" ref="Q4" si="6">IF(LEN(Q2)&gt;0,Q3,0)</f>
        <v>0</v>
      </c>
      <c r="R4" s="12">
        <f t="shared" ref="R4" si="7">IF(LEN(R2)&gt;0,R3,0)</f>
        <v>0</v>
      </c>
      <c r="S4" s="12">
        <f t="shared" ref="S4:T4" si="8">IF(LEN(S2)&gt;0,S3,0)</f>
        <v>0</v>
      </c>
      <c r="T4" s="12">
        <f t="shared" si="8"/>
        <v>0</v>
      </c>
      <c r="U4" s="12">
        <f t="shared" ref="U4" si="9">IF(LEN(U2)&gt;0,U3,0)</f>
        <v>0</v>
      </c>
      <c r="V4" s="12">
        <f t="shared" ref="V4" si="10">IF(LEN(V2)&gt;0,V3,0)</f>
        <v>0</v>
      </c>
      <c r="W4" s="12">
        <f t="shared" ref="W4" si="11">IF(LEN(W2)&gt;0,W3,0)</f>
        <v>0</v>
      </c>
      <c r="X4" s="12">
        <f t="shared" ref="X4" si="12">IF(LEN(X2)&gt;0,X3,0)</f>
        <v>0</v>
      </c>
      <c r="Y4" s="12">
        <f t="shared" ref="Y4" si="13">IF(LEN(Y2)&gt;0,Y3,0)</f>
        <v>0</v>
      </c>
      <c r="Z4" s="12">
        <f t="shared" ref="Z4" si="14">IF(LEN(Z2)&gt;0,Z3,0)</f>
        <v>0</v>
      </c>
      <c r="AA4" s="12">
        <f t="shared" ref="AA4" si="15">IF(LEN(AA2)&gt;0,AA3,0)</f>
        <v>0</v>
      </c>
      <c r="AB4" s="12">
        <f t="shared" ref="AB4:AC4" si="16">IF(LEN(AB2)&gt;0,AB3,0)</f>
        <v>0</v>
      </c>
      <c r="AC4" s="12">
        <f t="shared" si="16"/>
        <v>0</v>
      </c>
      <c r="AD4" s="12">
        <f t="shared" ref="AD4" si="17">IF(LEN(AD2)&gt;0,AD3,0)</f>
        <v>0</v>
      </c>
      <c r="AE4" s="12">
        <f t="shared" ref="AE4" si="18">IF(LEN(AE2)&gt;0,AE3,0)</f>
        <v>0</v>
      </c>
      <c r="AF4" s="12">
        <f t="shared" ref="AF4" si="19">IF(LEN(AF2)&gt;0,AF3,0)</f>
        <v>0</v>
      </c>
      <c r="AG4" s="12">
        <f t="shared" ref="AG4" si="20">IF(LEN(AG2)&gt;0,AG3,0)</f>
        <v>0</v>
      </c>
      <c r="AH4" s="12">
        <f t="shared" ref="AH4" si="21">IF(LEN(AH2)&gt;0,AH3,0)</f>
        <v>0</v>
      </c>
      <c r="AI4" s="12">
        <f t="shared" ref="AI4" si="22">IF(LEN(AI2)&gt;0,AI3,0)</f>
        <v>0</v>
      </c>
      <c r="AJ4" s="12">
        <f t="shared" ref="AJ4" si="23">IF(LEN(AJ2)&gt;0,AJ3,0)</f>
        <v>0</v>
      </c>
      <c r="AK4" s="12">
        <f t="shared" ref="AK4" si="24">IF(LEN(AK2)&gt;0,AK3,0)</f>
        <v>0</v>
      </c>
      <c r="AL4" s="16"/>
    </row>
    <row r="5" spans="1:38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6"/>
    </row>
    <row r="6" spans="1:38" x14ac:dyDescent="0.25">
      <c r="A6" s="24" t="s">
        <v>65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74</v>
      </c>
      <c r="J6" s="13" t="s">
        <v>75</v>
      </c>
      <c r="K6" s="27"/>
      <c r="L6" s="27"/>
      <c r="M6" s="31" t="s">
        <v>66</v>
      </c>
      <c r="N6" s="31"/>
      <c r="O6" s="31"/>
      <c r="P6" s="13" t="s">
        <v>42</v>
      </c>
      <c r="Q6" s="13" t="s">
        <v>41</v>
      </c>
      <c r="R6" s="13" t="s">
        <v>67</v>
      </c>
      <c r="S6" s="13" t="s">
        <v>43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7"/>
      <c r="AJ6" s="17"/>
      <c r="AK6" s="17"/>
      <c r="AL6" s="16"/>
    </row>
    <row r="7" spans="1:38" x14ac:dyDescent="0.25">
      <c r="A7" s="7" t="s">
        <v>0</v>
      </c>
      <c r="B7" s="8"/>
      <c r="C7" s="8"/>
      <c r="D7" s="8"/>
      <c r="E7" s="8"/>
      <c r="F7" s="8"/>
      <c r="G7" s="8"/>
      <c r="H7" s="8"/>
      <c r="I7" s="8"/>
      <c r="J7" s="8"/>
      <c r="K7" s="27"/>
      <c r="L7" s="27"/>
      <c r="M7" s="32" t="s">
        <v>0</v>
      </c>
      <c r="N7" s="32"/>
      <c r="O7" s="32"/>
      <c r="P7" s="8"/>
      <c r="Q7" s="8"/>
      <c r="R7" s="8"/>
      <c r="S7" s="8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7"/>
      <c r="AJ7" s="17"/>
      <c r="AK7" s="17"/>
      <c r="AL7" s="16"/>
    </row>
    <row r="8" spans="1:38" x14ac:dyDescent="0.25">
      <c r="A8" s="9" t="s">
        <v>1</v>
      </c>
      <c r="B8" s="10">
        <v>20</v>
      </c>
      <c r="C8" s="10">
        <v>20</v>
      </c>
      <c r="D8" s="10">
        <v>20</v>
      </c>
      <c r="E8" s="10">
        <v>20</v>
      </c>
      <c r="F8" s="10">
        <v>20</v>
      </c>
      <c r="G8" s="10">
        <v>20</v>
      </c>
      <c r="H8" s="10">
        <v>20</v>
      </c>
      <c r="I8" s="10">
        <v>20</v>
      </c>
      <c r="J8" s="10">
        <v>20</v>
      </c>
      <c r="K8" s="27"/>
      <c r="L8" s="27"/>
      <c r="M8" s="33" t="s">
        <v>1</v>
      </c>
      <c r="N8" s="33"/>
      <c r="O8" s="33"/>
      <c r="P8" s="10">
        <v>100</v>
      </c>
      <c r="Q8" s="10">
        <v>100</v>
      </c>
      <c r="R8" s="10">
        <v>100</v>
      </c>
      <c r="S8" s="10">
        <v>200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7"/>
      <c r="AJ8" s="17"/>
      <c r="AK8" s="17"/>
      <c r="AL8" s="16"/>
    </row>
    <row r="9" spans="1:38" hidden="1" x14ac:dyDescent="0.25">
      <c r="A9" s="11" t="s">
        <v>58</v>
      </c>
      <c r="B9" s="12">
        <f>IF(LEN(B7)&gt;0,B8,0)</f>
        <v>0</v>
      </c>
      <c r="C9" s="12">
        <f t="shared" ref="C9:H9" si="25">IF(LEN(C7)&gt;0,C8,0)</f>
        <v>0</v>
      </c>
      <c r="D9" s="12">
        <f t="shared" si="25"/>
        <v>0</v>
      </c>
      <c r="E9" s="12">
        <f t="shared" si="25"/>
        <v>0</v>
      </c>
      <c r="F9" s="12">
        <f t="shared" si="25"/>
        <v>0</v>
      </c>
      <c r="G9" s="12">
        <f t="shared" si="25"/>
        <v>0</v>
      </c>
      <c r="H9" s="12">
        <f t="shared" si="25"/>
        <v>0</v>
      </c>
      <c r="I9" s="12">
        <f t="shared" ref="I9:J9" si="26">IF(LEN(I7)&gt;0,I8,0)</f>
        <v>0</v>
      </c>
      <c r="J9" s="12">
        <f t="shared" si="26"/>
        <v>0</v>
      </c>
      <c r="K9" s="28"/>
      <c r="L9" s="28"/>
      <c r="M9" s="28"/>
      <c r="N9" s="28"/>
      <c r="O9" s="29"/>
      <c r="P9" s="4">
        <f>IF(LEN(P7)&gt;0,P8,0)</f>
        <v>0</v>
      </c>
      <c r="Q9" s="4">
        <f t="shared" ref="Q9:S9" si="27">IF(LEN(Q7)&gt;0,Q8,0)</f>
        <v>0</v>
      </c>
      <c r="R9" s="4">
        <f t="shared" si="27"/>
        <v>0</v>
      </c>
      <c r="S9" s="4">
        <f t="shared" si="27"/>
        <v>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7"/>
      <c r="AL9" s="16"/>
    </row>
    <row r="10" spans="1:38" x14ac:dyDescent="0.25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</row>
    <row r="11" spans="1:38" ht="15.75" x14ac:dyDescent="0.25">
      <c r="A11" s="42" t="s">
        <v>59</v>
      </c>
      <c r="B11" s="43"/>
      <c r="C11" s="43"/>
      <c r="D11" s="43"/>
      <c r="E11" s="43"/>
      <c r="F11" s="43"/>
      <c r="G11" s="17"/>
      <c r="H11" s="17"/>
      <c r="I11" s="38" t="s">
        <v>60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</row>
    <row r="12" spans="1:38" x14ac:dyDescent="0.25">
      <c r="A12" s="35" t="s">
        <v>44</v>
      </c>
      <c r="B12" s="36"/>
      <c r="C12" s="36"/>
      <c r="D12" s="36"/>
      <c r="E12" s="37">
        <f>IFERROR(SUM(B2:AK2)/SUM(B4:AK4),0)</f>
        <v>0</v>
      </c>
      <c r="F12" s="37"/>
      <c r="G12" s="17"/>
      <c r="H12" s="17"/>
      <c r="I12" s="36" t="s">
        <v>61</v>
      </c>
      <c r="J12" s="36"/>
      <c r="K12" s="36"/>
      <c r="L12" s="36"/>
      <c r="M12" s="36"/>
      <c r="N12" s="36"/>
      <c r="O12" s="36"/>
      <c r="P12" s="36"/>
      <c r="Q12" s="36"/>
      <c r="R12" s="36"/>
      <c r="S12" s="34" t="e">
        <f>(0.125*E14*E15+P7/100*0.15+Q7/100*0.15+R7/100*0.15+S7/200*0.3+0.125*E12*E13)/(0.15*P9/100+0.15*Q9/100+0.15*R9/100+S9/200*0.3+E13*0.125+E15*0.125)</f>
        <v>#DIV/0!</v>
      </c>
      <c r="T12" s="3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</row>
    <row r="13" spans="1:38" ht="15" customHeight="1" x14ac:dyDescent="0.25">
      <c r="A13" s="35" t="s">
        <v>45</v>
      </c>
      <c r="B13" s="36"/>
      <c r="C13" s="36"/>
      <c r="D13" s="36"/>
      <c r="E13" s="37">
        <f>IFERROR(SUM(B4:AK4)/SUM(B3:AK3),"N/A")</f>
        <v>0</v>
      </c>
      <c r="F13" s="37"/>
      <c r="G13" s="17"/>
      <c r="H13" s="17"/>
      <c r="I13" s="39" t="s">
        <v>63</v>
      </c>
      <c r="J13" s="39"/>
      <c r="K13" s="39"/>
      <c r="L13" s="39"/>
      <c r="M13" s="39"/>
      <c r="N13" s="39"/>
      <c r="O13" s="39"/>
      <c r="P13" s="39"/>
      <c r="Q13" s="39"/>
      <c r="R13" s="39"/>
      <c r="S13" s="34" t="e">
        <f>(0.125*E18*E19+P7/100*0.15+Q7/100*0.15+R7/100*0.15+S7/200*0.3+0.125*E12*E13)/(0.15*P9/100+0.15*Q9/100+0.15*R9/100+S9/200*0.3+E13*0.125+E19*0.125)</f>
        <v>#VALUE!</v>
      </c>
      <c r="T13" s="3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</row>
    <row r="14" spans="1:38" ht="15" customHeight="1" x14ac:dyDescent="0.25">
      <c r="A14" s="35" t="s">
        <v>46</v>
      </c>
      <c r="B14" s="36"/>
      <c r="C14" s="36"/>
      <c r="D14" s="36"/>
      <c r="E14" s="37">
        <f>IFERROR(SUM(B7:J7)/SUM(B9:J9),0)</f>
        <v>0</v>
      </c>
      <c r="F14" s="37"/>
      <c r="G14" s="17"/>
      <c r="H14" s="17"/>
      <c r="I14" s="40" t="s">
        <v>62</v>
      </c>
      <c r="J14" s="40"/>
      <c r="K14" s="40"/>
      <c r="L14" s="40"/>
      <c r="M14" s="40"/>
      <c r="N14" s="40"/>
      <c r="O14" s="40"/>
      <c r="P14" s="40"/>
      <c r="Q14" s="40"/>
      <c r="R14" s="40"/>
      <c r="S14" s="41" t="e">
        <f>IFERROR(INDEX(Scale!$A$3:$A$10,MATCH(0.0001+ROUND('Course Grades'!S13,2),Scale!$B$3:$B$10,1)),INDEX(Scale!$A$3:$A$10,MATCH(0.0001+ROUND('Course Grades'!S12,2),Scale!$B$3:$B$10,1)))</f>
        <v>#DIV/0!</v>
      </c>
      <c r="T14" s="41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</row>
    <row r="15" spans="1:38" x14ac:dyDescent="0.25">
      <c r="A15" s="46" t="s">
        <v>47</v>
      </c>
      <c r="B15" s="47"/>
      <c r="C15" s="47"/>
      <c r="D15" s="47"/>
      <c r="E15" s="44">
        <f>SUM(B9:J9)/SUM(B8:J8)</f>
        <v>0</v>
      </c>
      <c r="F15" s="44"/>
      <c r="G15" s="18"/>
      <c r="H15" s="18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</row>
    <row r="16" spans="1:38" x14ac:dyDescent="0.25">
      <c r="A16" s="35" t="s">
        <v>57</v>
      </c>
      <c r="B16" s="36"/>
      <c r="C16" s="36"/>
      <c r="D16" s="36"/>
      <c r="E16" s="45" t="str">
        <f>IFERROR(SMALL(B7:J7,1),"N/A")</f>
        <v>N/A</v>
      </c>
      <c r="F16" s="4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</row>
    <row r="17" spans="1:38" x14ac:dyDescent="0.25">
      <c r="A17" s="35" t="s">
        <v>56</v>
      </c>
      <c r="B17" s="36"/>
      <c r="C17" s="36"/>
      <c r="D17" s="36"/>
      <c r="E17" s="45" t="str">
        <f>IFERROR(SMALL(B7:J7,2),"N/A")</f>
        <v>N/A</v>
      </c>
      <c r="F17" s="4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</row>
    <row r="18" spans="1:38" x14ac:dyDescent="0.25">
      <c r="A18" s="35" t="s">
        <v>48</v>
      </c>
      <c r="B18" s="36"/>
      <c r="C18" s="36"/>
      <c r="D18" s="36"/>
      <c r="E18" s="37" t="str">
        <f>IFERROR((SUM(B7:J7)-E16-E17)/(SUM(B9:J9)-40),"N/A")</f>
        <v>N/A</v>
      </c>
      <c r="F18" s="3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</row>
    <row r="19" spans="1:38" x14ac:dyDescent="0.25">
      <c r="A19" s="35" t="s">
        <v>49</v>
      </c>
      <c r="B19" s="36"/>
      <c r="C19" s="36"/>
      <c r="D19" s="36"/>
      <c r="E19" s="37" t="str">
        <f>IF((SUM(B9:J9)-40)/(SUM(B8:J8)-40)&lt;0,"N/A",(SUM(B9:J9)-40)/(SUM(B8:J8)-40))</f>
        <v>N/A</v>
      </c>
      <c r="F19" s="3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</row>
    <row r="20" spans="1:38" ht="15.75" thickBot="1" x14ac:dyDescent="0.3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3"/>
    </row>
    <row r="26" spans="1:38" x14ac:dyDescent="0.25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38" x14ac:dyDescent="0.25">
      <c r="C27" s="26"/>
      <c r="D27" s="26"/>
      <c r="E27" s="26"/>
      <c r="F27" s="26"/>
      <c r="G27" s="26"/>
      <c r="H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</sheetData>
  <mergeCells count="27">
    <mergeCell ref="A13:D13"/>
    <mergeCell ref="A16:D16"/>
    <mergeCell ref="A17:D17"/>
    <mergeCell ref="E12:F12"/>
    <mergeCell ref="E13:F13"/>
    <mergeCell ref="E14:F14"/>
    <mergeCell ref="E15:F15"/>
    <mergeCell ref="E16:F16"/>
    <mergeCell ref="E17:F17"/>
    <mergeCell ref="A12:D12"/>
    <mergeCell ref="A15:D15"/>
    <mergeCell ref="M6:O6"/>
    <mergeCell ref="M7:O7"/>
    <mergeCell ref="M8:O8"/>
    <mergeCell ref="S13:T13"/>
    <mergeCell ref="A19:D19"/>
    <mergeCell ref="A18:D18"/>
    <mergeCell ref="E18:F18"/>
    <mergeCell ref="E19:F19"/>
    <mergeCell ref="I11:T11"/>
    <mergeCell ref="I12:R12"/>
    <mergeCell ref="I13:R13"/>
    <mergeCell ref="S12:T12"/>
    <mergeCell ref="I14:R15"/>
    <mergeCell ref="S14:T15"/>
    <mergeCell ref="A11:F11"/>
    <mergeCell ref="A14:D1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B9" sqref="B9"/>
    </sheetView>
  </sheetViews>
  <sheetFormatPr defaultRowHeight="15" x14ac:dyDescent="0.25"/>
  <sheetData>
    <row r="1" spans="1:2" x14ac:dyDescent="0.25">
      <c r="A1" s="48" t="s">
        <v>52</v>
      </c>
      <c r="B1" s="48"/>
    </row>
    <row r="2" spans="1:2" ht="24" x14ac:dyDescent="0.25">
      <c r="A2" s="1" t="s">
        <v>50</v>
      </c>
      <c r="B2" s="1" t="s">
        <v>51</v>
      </c>
    </row>
    <row r="3" spans="1:2" x14ac:dyDescent="0.25">
      <c r="A3" s="2">
        <v>0</v>
      </c>
      <c r="B3" s="5">
        <v>0</v>
      </c>
    </row>
    <row r="4" spans="1:2" x14ac:dyDescent="0.25">
      <c r="A4" s="2">
        <v>1</v>
      </c>
      <c r="B4" s="5">
        <v>0.55000000000000004</v>
      </c>
    </row>
    <row r="5" spans="1:2" x14ac:dyDescent="0.25">
      <c r="A5" s="2">
        <v>1.5</v>
      </c>
      <c r="B5" s="5">
        <v>0.6</v>
      </c>
    </row>
    <row r="6" spans="1:2" x14ac:dyDescent="0.25">
      <c r="A6" s="2">
        <v>2</v>
      </c>
      <c r="B6" s="5">
        <v>0.65</v>
      </c>
    </row>
    <row r="7" spans="1:2" x14ac:dyDescent="0.25">
      <c r="A7" s="2">
        <v>2.5</v>
      </c>
      <c r="B7" s="5">
        <v>0.73</v>
      </c>
    </row>
    <row r="8" spans="1:2" x14ac:dyDescent="0.25">
      <c r="A8" s="2">
        <v>3</v>
      </c>
      <c r="B8" s="5">
        <v>0.79</v>
      </c>
    </row>
    <row r="9" spans="1:2" x14ac:dyDescent="0.25">
      <c r="A9" s="2">
        <v>3.5</v>
      </c>
      <c r="B9" s="5">
        <v>0.85000000000000009</v>
      </c>
    </row>
    <row r="10" spans="1:2" x14ac:dyDescent="0.25">
      <c r="A10" s="2">
        <v>4</v>
      </c>
      <c r="B10" s="5">
        <v>0.90000000000000013</v>
      </c>
    </row>
  </sheetData>
  <sheetProtection algorithmName="SHA-512" hashValue="+1suhPcGOfO4y4tApreKuXBlrR4/xsV9OI9mkeZbf/qibwMmYSVysWBnn0SUcZg9C6j0U9tWXLRC6rMWhsXzOg==" saltValue="RqWEhkV52JpU8N24eSnwMQ==" spinCount="100000"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3" sqref="A3"/>
    </sheetView>
  </sheetViews>
  <sheetFormatPr defaultRowHeight="15" x14ac:dyDescent="0.25"/>
  <cols>
    <col min="1" max="1" width="19.42578125" customWidth="1"/>
    <col min="2" max="2" width="119" customWidth="1"/>
  </cols>
  <sheetData>
    <row r="1" spans="1:2" x14ac:dyDescent="0.25">
      <c r="A1" s="48" t="s">
        <v>53</v>
      </c>
      <c r="B1" s="48"/>
    </row>
    <row r="2" spans="1:2" x14ac:dyDescent="0.25">
      <c r="A2" s="49" t="s">
        <v>76</v>
      </c>
      <c r="B2" s="49"/>
    </row>
    <row r="3" spans="1:2" x14ac:dyDescent="0.25">
      <c r="A3" s="3" t="s">
        <v>68</v>
      </c>
      <c r="B3" s="3"/>
    </row>
    <row r="4" spans="1:2" x14ac:dyDescent="0.25">
      <c r="A4" s="49" t="s">
        <v>54</v>
      </c>
      <c r="B4" s="49"/>
    </row>
    <row r="5" spans="1:2" x14ac:dyDescent="0.25">
      <c r="A5" s="49" t="s">
        <v>55</v>
      </c>
      <c r="B5" s="49"/>
    </row>
    <row r="6" spans="1:2" x14ac:dyDescent="0.25">
      <c r="A6" s="49" t="s">
        <v>69</v>
      </c>
      <c r="B6" s="49"/>
    </row>
  </sheetData>
  <mergeCells count="5">
    <mergeCell ref="A6:B6"/>
    <mergeCell ref="A1:B1"/>
    <mergeCell ref="A2:B2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Grades</vt:lpstr>
      <vt:lpstr>Scale</vt:lpstr>
      <vt:lpstr>Conditions and Restrictions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Maccombs, Ryan Jorge</dc:creator>
  <cp:lastModifiedBy>maccomb1</cp:lastModifiedBy>
  <cp:lastPrinted>2015-04-30T01:41:06Z</cp:lastPrinted>
  <dcterms:created xsi:type="dcterms:W3CDTF">2015-04-27T20:50:18Z</dcterms:created>
  <dcterms:modified xsi:type="dcterms:W3CDTF">2019-09-25T19:11:58Z</dcterms:modified>
</cp:coreProperties>
</file>